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Coaching Assets\Digital Education\1. Projects\Wittp Slalom\Development\"/>
    </mc:Choice>
  </mc:AlternateContent>
  <bookViews>
    <workbookView xWindow="0" yWindow="0" windowWidth="28800" windowHeight="12612" firstSheet="2" activeTab="2"/>
  </bookViews>
  <sheets>
    <sheet name="Sheet2" sheetId="18" state="hidden" r:id="rId1"/>
    <sheet name="STAGE 4" sheetId="15" state="hidden" r:id="rId2"/>
    <sheet name="1RM Calculator" sheetId="16" r:id="rId3"/>
  </sheets>
  <definedNames>
    <definedName name="athlete_best">#REF!</definedName>
    <definedName name="conditioning_exercises">#REF!</definedName>
    <definedName name="conditioning_volume">#REF!</definedName>
    <definedName name="Intensity">#REF!</definedName>
    <definedName name="Name">#REF!</definedName>
    <definedName name="_xlnm.Print_Area" localSheetId="2">'1RM Calculator'!$F$10:$J$22</definedName>
    <definedName name="Strength">#REF!</definedName>
    <definedName name="trunk_exercises">#REF!</definedName>
    <definedName name="trunk_time">#REF!</definedName>
    <definedName name="week_number">#REF!</definedName>
    <definedName name="Worklo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6" l="1"/>
  <c r="I22" i="16" s="1"/>
  <c r="I15" i="16" l="1"/>
  <c r="G18" i="16"/>
  <c r="G19" i="16"/>
  <c r="I19" i="16"/>
  <c r="I17" i="16"/>
  <c r="G16" i="16"/>
  <c r="G20" i="16"/>
  <c r="I21" i="16"/>
  <c r="G15" i="16"/>
  <c r="I16" i="16"/>
  <c r="I20" i="16"/>
  <c r="G22" i="16"/>
  <c r="G17" i="16"/>
  <c r="G21" i="16"/>
  <c r="I18" i="16"/>
</calcChain>
</file>

<file path=xl/sharedStrings.xml><?xml version="1.0" encoding="utf-8"?>
<sst xmlns="http://schemas.openxmlformats.org/spreadsheetml/2006/main" count="61" uniqueCount="54">
  <si>
    <t>Trunk</t>
  </si>
  <si>
    <t>Option 1</t>
  </si>
  <si>
    <t>Option 2</t>
  </si>
  <si>
    <t>Option 3</t>
  </si>
  <si>
    <t>Option 4</t>
  </si>
  <si>
    <t>Option 5</t>
  </si>
  <si>
    <t>Reps</t>
  </si>
  <si>
    <t>Load (kg)</t>
  </si>
  <si>
    <t>→</t>
  </si>
  <si>
    <t>Predicted 1RM (kg)</t>
  </si>
  <si>
    <t>Min. Weight (kg)</t>
  </si>
  <si>
    <t>Max. Weight (kg)</t>
  </si>
  <si>
    <t>Pulling</t>
  </si>
  <si>
    <t>Pressing</t>
  </si>
  <si>
    <t>Lower limb</t>
  </si>
  <si>
    <t xml:space="preserve">1.	Working in pairs, how long can the athlete hang before they drop?
2.	How long can the athlete hold with one hand?
3.	How long can the athlete hold at the top of the movement? 
4.	Athlete must retrieve a bottle of water from the top of the bar and bring it back down without dropping it. 
5.	Tug of war
6.	Seated stick pulling in pairs
7.	How long does it take you to climb to the top of the rope? </t>
  </si>
  <si>
    <t>1.	How long can you stay at the bottom of a press up for before you hit the ground? (can be done off your knees too).
2.	In pairs, your partner rolls a dice, you then must complete the number of press presented on the dice.</t>
  </si>
  <si>
    <t xml:space="preserve">1.	Plank Run- with 1 person in the middle, can you reach the other side of the room without being tagged, whilst moving in a plank position?
2.	Cone Plank- in pairs, both in a plank position facing each other, can you take the other persons cone off their back? 
3.	Can long can you plank for before the bottle falls off your back?
4.	Wheelbarrow races
5.	Bear crawling 
6.	Construct an assault course with lots of equipment in the room, where athletes must roll, change direction and get up quickly whilst moving through to the other side. 
7.	Musical chairs, starting in a front plank position. </t>
  </si>
  <si>
    <t>1.	Broad jump task- how far can you jump? Can you complete this single leg? 
2.	Vertical jump- holding a piece of chalk, can you jump as high as you can and make a mark on the wall?
3.	In a small grid, play tag whilst duck walking 
4.	Relay race whilst duck walking 
5.	Crab walks with a cone on head
 6.	Leap frog races 
7.	Bum races 
8.	Limbo 
9.	Hopscotch</t>
  </si>
  <si>
    <t>Connection</t>
  </si>
  <si>
    <t>Rep/Set</t>
  </si>
  <si>
    <t>Power Transfer</t>
  </si>
  <si>
    <t>Force Development</t>
  </si>
  <si>
    <t>Rate of Force Development</t>
  </si>
  <si>
    <t>Trunk Stability &amp; Posture</t>
  </si>
  <si>
    <t>Around the worlds</t>
  </si>
  <si>
    <t>Wipers</t>
  </si>
  <si>
    <t>Woodchop</t>
  </si>
  <si>
    <t>Split stance parloff press</t>
  </si>
  <si>
    <t>Lying shoulder press downs</t>
  </si>
  <si>
    <t xml:space="preserve">Wall pushes </t>
  </si>
  <si>
    <t>Hanging lat swings</t>
  </si>
  <si>
    <t>Med-balls slams</t>
  </si>
  <si>
    <t>Swiss-ball roll outs</t>
  </si>
  <si>
    <t xml:space="preserve">Lateral &amp; frontal disc raises </t>
  </si>
  <si>
    <t>Banded press</t>
  </si>
  <si>
    <t>Front plank alternate leg raise</t>
  </si>
  <si>
    <t>Shoulder Robustness</t>
  </si>
  <si>
    <t>DB pullover legs elevated</t>
  </si>
  <si>
    <t>Vertical pull up</t>
  </si>
  <si>
    <t>Barbell bench pull</t>
  </si>
  <si>
    <t>Barbell bench press</t>
  </si>
  <si>
    <t>Erg top arm positions holds in different ranges</t>
  </si>
  <si>
    <t>Speed vertical pull up / barbell bench pull</t>
  </si>
  <si>
    <t>Wide grip hanging L-sit</t>
  </si>
  <si>
    <t>Kettlebell swings</t>
  </si>
  <si>
    <t>Lat-pull down</t>
  </si>
  <si>
    <t>How to use the 1RM calculator?</t>
  </si>
  <si>
    <t xml:space="preserve">Standing DB out and in </t>
  </si>
  <si>
    <r>
      <rPr>
        <b/>
        <sz val="12"/>
        <color theme="1"/>
        <rFont val="Times New Roman"/>
        <family val="1"/>
      </rPr>
      <t>Key Definitions:</t>
    </r>
    <r>
      <rPr>
        <sz val="12"/>
        <color theme="1"/>
        <rFont val="Times New Roman"/>
        <family val="1"/>
      </rPr>
      <t xml:space="preserve">
1. Trunk stability &amp; Posture – the ability to  maintain posture, balance and control of the torso whilst paddling.
2. Force Development – How much force is generated by the muscles.
3. Power transfer – The effective transmission of muscular force into boat speed.
4. Rate of Force development – The speed at which force is generated
5. Connection – The 'sweet spot' of producing force and effectively co-ordinating the body, boat and blade to generate boat speed.</t>
    </r>
  </si>
  <si>
    <t>Cuff work at different angles e.g.</t>
  </si>
  <si>
    <t>16-18 years old</t>
  </si>
  <si>
    <r>
      <t xml:space="preserve">TRAINING TO TRAIN
</t>
    </r>
    <r>
      <rPr>
        <sz val="14"/>
        <color theme="1"/>
        <rFont val="Times New Roman"/>
        <family val="1"/>
      </rPr>
      <t>Stage 4</t>
    </r>
  </si>
  <si>
    <t xml:space="preserve">Simply write in your load which you have completed and the number of reps completed e.g. 8 reps. It will then give you a predicted 1RM (1 repetition max). 
It will then also give you a guidence bandwith of estimated weight.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</si>
</sst>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8" x14ac:knownFonts="1">
    <font>
      <sz val="10"/>
      <color theme="1"/>
      <name val="verdana"/>
      <family val="2"/>
    </font>
    <font>
      <sz val="11"/>
      <color theme="1"/>
      <name val="Calibri"/>
      <family val="2"/>
      <scheme val="minor"/>
    </font>
    <font>
      <sz val="10"/>
      <color theme="1"/>
      <name val="verdana"/>
      <family val="2"/>
    </font>
    <font>
      <sz val="11"/>
      <color theme="1"/>
      <name val="Calibri"/>
      <family val="2"/>
      <scheme val="minor"/>
    </font>
    <font>
      <u/>
      <sz val="10"/>
      <color theme="10"/>
      <name val="verdana"/>
      <family val="2"/>
    </font>
    <font>
      <sz val="10"/>
      <color theme="1"/>
      <name val="Times New Roman"/>
      <family val="1"/>
    </font>
    <font>
      <b/>
      <sz val="12"/>
      <color theme="1"/>
      <name val="Times New Roman"/>
      <family val="1"/>
    </font>
    <font>
      <sz val="10"/>
      <name val="Times New Roman"/>
      <family val="1"/>
    </font>
    <font>
      <sz val="16"/>
      <color theme="0"/>
      <name val="Times New Roman"/>
      <family val="1"/>
    </font>
    <font>
      <sz val="12"/>
      <color theme="1"/>
      <name val="Times New Roman"/>
      <family val="1"/>
    </font>
    <font>
      <sz val="10"/>
      <color theme="1"/>
      <name val="MV Boli"/>
    </font>
    <font>
      <b/>
      <sz val="12"/>
      <color theme="0"/>
      <name val="Times New Roman"/>
      <family val="1"/>
    </font>
    <font>
      <b/>
      <sz val="11"/>
      <color theme="1"/>
      <name val="Times New Roman"/>
      <family val="1"/>
    </font>
    <font>
      <b/>
      <sz val="20"/>
      <color theme="1"/>
      <name val="Times New Roman"/>
      <family val="1"/>
    </font>
    <font>
      <sz val="14"/>
      <color theme="1"/>
      <name val="Times New Roman"/>
      <family val="1"/>
    </font>
    <font>
      <b/>
      <sz val="10"/>
      <color theme="1"/>
      <name val="Times New Roman"/>
      <family val="1"/>
    </font>
    <font>
      <b/>
      <sz val="12"/>
      <name val="Times New Roman"/>
      <family val="1"/>
    </font>
    <font>
      <sz val="11"/>
      <color theme="1"/>
      <name val="Times New Roman"/>
      <family val="1"/>
    </font>
  </fonts>
  <fills count="11">
    <fill>
      <patternFill patternType="none"/>
    </fill>
    <fill>
      <patternFill patternType="gray125"/>
    </fill>
    <fill>
      <patternFill patternType="solid">
        <fgColor rgb="FFC00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0" tint="-4.9989318521683403E-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 fillId="0" borderId="0"/>
    <xf numFmtId="0" fontId="2" fillId="0" borderId="0"/>
    <xf numFmtId="0" fontId="4" fillId="0" borderId="0" applyNumberFormat="0" applyFill="0" applyBorder="0" applyAlignment="0" applyProtection="0"/>
    <xf numFmtId="0" fontId="1" fillId="0" borderId="0"/>
  </cellStyleXfs>
  <cellXfs count="126">
    <xf numFmtId="0" fontId="0" fillId="0" borderId="0" xfId="0"/>
    <xf numFmtId="0" fontId="5" fillId="0" borderId="0" xfId="0" applyFont="1"/>
    <xf numFmtId="0" fontId="5" fillId="0" borderId="0" xfId="0" applyFont="1" applyFill="1" applyBorder="1"/>
    <xf numFmtId="0" fontId="10" fillId="0" borderId="0" xfId="0" applyFont="1"/>
    <xf numFmtId="0" fontId="0" fillId="0" borderId="0" xfId="0" applyFill="1" applyBorder="1"/>
    <xf numFmtId="0" fontId="9" fillId="0" borderId="0" xfId="4" applyFont="1"/>
    <xf numFmtId="0" fontId="1" fillId="0" borderId="0" xfId="4"/>
    <xf numFmtId="0" fontId="6" fillId="0" borderId="20" xfId="4" applyFont="1" applyBorder="1" applyAlignment="1">
      <alignment horizontal="center"/>
    </xf>
    <xf numFmtId="0" fontId="6" fillId="0" borderId="21" xfId="4" applyFont="1" applyBorder="1" applyAlignment="1">
      <alignment horizontal="center"/>
    </xf>
    <xf numFmtId="0" fontId="11" fillId="2" borderId="3" xfId="4" applyFont="1" applyFill="1" applyBorder="1" applyAlignment="1">
      <alignment horizontal="center"/>
    </xf>
    <xf numFmtId="0" fontId="11" fillId="2" borderId="18" xfId="4" applyFont="1" applyFill="1" applyBorder="1" applyAlignment="1">
      <alignment horizontal="center"/>
    </xf>
    <xf numFmtId="0" fontId="10" fillId="0" borderId="0" xfId="0" applyFont="1" applyFill="1" applyBorder="1"/>
    <xf numFmtId="0" fontId="6" fillId="3" borderId="23" xfId="0" applyFont="1" applyFill="1" applyBorder="1" applyAlignment="1">
      <alignment horizontal="center" vertical="center"/>
    </xf>
    <xf numFmtId="0" fontId="15" fillId="0" borderId="24" xfId="0" applyFont="1" applyBorder="1" applyAlignment="1">
      <alignment horizontal="center" vertical="center" wrapText="1"/>
    </xf>
    <xf numFmtId="0" fontId="6" fillId="3" borderId="28" xfId="0" applyFont="1" applyFill="1" applyBorder="1" applyAlignment="1">
      <alignment horizontal="center" vertical="center"/>
    </xf>
    <xf numFmtId="0" fontId="6" fillId="8" borderId="24" xfId="0" applyFont="1" applyFill="1" applyBorder="1" applyAlignment="1">
      <alignment horizontal="center" vertical="center"/>
    </xf>
    <xf numFmtId="0" fontId="6" fillId="5" borderId="24" xfId="0" applyFont="1" applyFill="1" applyBorder="1" applyAlignment="1">
      <alignment horizontal="center" vertical="center"/>
    </xf>
    <xf numFmtId="0" fontId="16" fillId="9" borderId="25" xfId="0" applyFont="1" applyFill="1" applyBorder="1" applyAlignment="1">
      <alignment horizontal="center" vertical="center"/>
    </xf>
    <xf numFmtId="0" fontId="15" fillId="0" borderId="25" xfId="0" applyFont="1" applyBorder="1" applyAlignment="1">
      <alignment horizontal="center" vertical="center" wrapText="1"/>
    </xf>
    <xf numFmtId="0" fontId="7" fillId="3" borderId="18" xfId="0" applyFont="1" applyFill="1" applyBorder="1" applyAlignment="1">
      <alignment horizontal="center" vertical="center"/>
    </xf>
    <xf numFmtId="0" fontId="7" fillId="6" borderId="6" xfId="0" applyFont="1" applyFill="1" applyBorder="1" applyAlignment="1">
      <alignment horizontal="center" vertical="center" wrapText="1"/>
    </xf>
    <xf numFmtId="0" fontId="7" fillId="7" borderId="6" xfId="3" applyFont="1" applyFill="1" applyBorder="1" applyAlignment="1">
      <alignment horizontal="center" vertical="center"/>
    </xf>
    <xf numFmtId="17" fontId="7" fillId="6" borderId="6" xfId="0" applyNumberFormat="1" applyFont="1" applyFill="1" applyBorder="1" applyAlignment="1">
      <alignment horizontal="center" vertical="center" wrapText="1"/>
    </xf>
    <xf numFmtId="0" fontId="7" fillId="5" borderId="6" xfId="3" applyFont="1" applyFill="1" applyBorder="1" applyAlignment="1">
      <alignment horizontal="center" vertical="center"/>
    </xf>
    <xf numFmtId="0" fontId="7" fillId="9" borderId="6" xfId="3"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7" borderId="8" xfId="3"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8" borderId="8" xfId="3"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9" borderId="8" xfId="3"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6" borderId="8" xfId="0" applyFont="1" applyFill="1" applyBorder="1" applyAlignment="1">
      <alignment horizontal="center" vertical="center"/>
    </xf>
    <xf numFmtId="0" fontId="7" fillId="7" borderId="8"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13" fillId="0" borderId="0" xfId="0" applyFont="1" applyFill="1" applyBorder="1" applyAlignment="1">
      <alignment horizontal="center" vertical="center"/>
    </xf>
    <xf numFmtId="0" fontId="5" fillId="0" borderId="0" xfId="0" applyFont="1" applyAlignment="1">
      <alignment horizontal="center" vertical="center"/>
    </xf>
    <xf numFmtId="0" fontId="7" fillId="8" borderId="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7" borderId="27" xfId="3" applyFont="1" applyFill="1" applyBorder="1" applyAlignment="1">
      <alignment horizontal="center" vertical="center"/>
    </xf>
    <xf numFmtId="17" fontId="7" fillId="6" borderId="27" xfId="0" applyNumberFormat="1"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5" borderId="27" xfId="3" applyFont="1" applyFill="1" applyBorder="1" applyAlignment="1">
      <alignment horizontal="center" vertical="center" wrapText="1"/>
    </xf>
    <xf numFmtId="0" fontId="7" fillId="9" borderId="27" xfId="3" applyFont="1" applyFill="1" applyBorder="1" applyAlignment="1">
      <alignment horizontal="center" vertical="center" wrapText="1"/>
    </xf>
    <xf numFmtId="0" fontId="7" fillId="6" borderId="15" xfId="0" applyFont="1" applyFill="1" applyBorder="1" applyAlignment="1">
      <alignment horizontal="center" vertical="center" wrapText="1"/>
    </xf>
    <xf numFmtId="0" fontId="17" fillId="0" borderId="0" xfId="0" applyFont="1" applyAlignment="1">
      <alignment vertical="center"/>
    </xf>
    <xf numFmtId="0" fontId="8" fillId="2" borderId="2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7" xfId="0" applyFont="1" applyFill="1" applyBorder="1" applyAlignment="1">
      <alignment horizontal="center" vertical="center"/>
    </xf>
    <xf numFmtId="0" fontId="7" fillId="4" borderId="29" xfId="0" applyFont="1" applyFill="1" applyBorder="1" applyAlignment="1">
      <alignment horizontal="left" vertical="center" wrapText="1"/>
    </xf>
    <xf numFmtId="0" fontId="7" fillId="4" borderId="26" xfId="0" applyFont="1" applyFill="1" applyBorder="1" applyAlignment="1">
      <alignment horizontal="left" vertical="center"/>
    </xf>
    <xf numFmtId="0" fontId="7" fillId="4" borderId="30" xfId="0" applyFont="1" applyFill="1" applyBorder="1" applyAlignment="1">
      <alignment horizontal="left" vertical="center"/>
    </xf>
    <xf numFmtId="0" fontId="7" fillId="4" borderId="16" xfId="0" applyFont="1" applyFill="1" applyBorder="1" applyAlignment="1">
      <alignment horizontal="left" vertical="center" wrapText="1"/>
    </xf>
    <xf numFmtId="0" fontId="7" fillId="4" borderId="32" xfId="0" applyFont="1" applyFill="1" applyBorder="1" applyAlignment="1">
      <alignment horizontal="left" vertical="center"/>
    </xf>
    <xf numFmtId="0" fontId="7" fillId="4" borderId="17" xfId="0" applyFont="1" applyFill="1" applyBorder="1" applyAlignment="1">
      <alignment horizontal="lef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7" fillId="4" borderId="31" xfId="0" applyFont="1" applyFill="1" applyBorder="1" applyAlignment="1">
      <alignment horizontal="left" vertical="center" wrapText="1"/>
    </xf>
    <xf numFmtId="0" fontId="7" fillId="4" borderId="33" xfId="0" applyFont="1" applyFill="1" applyBorder="1" applyAlignment="1">
      <alignment horizontal="left" vertical="center"/>
    </xf>
    <xf numFmtId="0" fontId="7" fillId="4" borderId="34" xfId="0" applyFont="1" applyFill="1" applyBorder="1" applyAlignment="1">
      <alignment horizontal="left" vertical="center"/>
    </xf>
    <xf numFmtId="0" fontId="9" fillId="0" borderId="4" xfId="0" applyFont="1" applyBorder="1" applyAlignment="1">
      <alignment horizontal="left" vertical="top" wrapText="1"/>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top" wrapText="1"/>
    </xf>
    <xf numFmtId="0" fontId="9" fillId="0" borderId="0" xfId="0" applyFont="1" applyBorder="1" applyAlignment="1">
      <alignment horizontal="left" vertical="top"/>
    </xf>
    <xf numFmtId="0" fontId="9" fillId="0" borderId="36" xfId="0" applyFont="1" applyBorder="1" applyAlignment="1">
      <alignment horizontal="left" vertical="top"/>
    </xf>
    <xf numFmtId="0" fontId="9" fillId="0" borderId="35" xfId="0" applyFont="1" applyBorder="1" applyAlignment="1">
      <alignment horizontal="left" vertical="top"/>
    </xf>
    <xf numFmtId="0" fontId="9" fillId="0" borderId="10" xfId="0" applyFont="1" applyBorder="1" applyAlignment="1">
      <alignment horizontal="left" vertical="top"/>
    </xf>
    <xf numFmtId="0" fontId="9" fillId="0" borderId="14" xfId="0" applyFont="1" applyBorder="1" applyAlignment="1">
      <alignment horizontal="left" vertical="top"/>
    </xf>
    <xf numFmtId="0" fontId="9" fillId="0" borderId="11" xfId="0" applyFont="1" applyBorder="1" applyAlignment="1">
      <alignment horizontal="left" vertical="top"/>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3"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35"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36"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1"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5" fillId="0" borderId="4" xfId="4" applyFont="1" applyBorder="1" applyAlignment="1">
      <alignment horizontal="center" vertical="center" wrapText="1"/>
    </xf>
    <xf numFmtId="0" fontId="5" fillId="0" borderId="13" xfId="4" applyFont="1" applyBorder="1" applyAlignment="1">
      <alignment horizontal="center" vertical="center" wrapText="1"/>
    </xf>
    <xf numFmtId="0" fontId="5" fillId="0" borderId="5" xfId="4" applyFont="1" applyBorder="1" applyAlignment="1">
      <alignment horizontal="center" vertical="center" wrapText="1"/>
    </xf>
    <xf numFmtId="0" fontId="5" fillId="0" borderId="35" xfId="4" applyFont="1" applyBorder="1" applyAlignment="1">
      <alignment horizontal="center" vertical="center" wrapText="1"/>
    </xf>
    <xf numFmtId="0" fontId="5" fillId="0" borderId="0" xfId="4" applyFont="1" applyBorder="1" applyAlignment="1">
      <alignment horizontal="center" vertical="center" wrapText="1"/>
    </xf>
    <xf numFmtId="0" fontId="5" fillId="0" borderId="36" xfId="4" applyFont="1" applyBorder="1" applyAlignment="1">
      <alignment horizontal="center" vertical="center" wrapText="1"/>
    </xf>
    <xf numFmtId="0" fontId="5" fillId="0" borderId="10" xfId="4" applyFont="1" applyBorder="1" applyAlignment="1">
      <alignment horizontal="center" vertical="center" wrapText="1"/>
    </xf>
    <xf numFmtId="0" fontId="5" fillId="0" borderId="14" xfId="4" applyFont="1" applyBorder="1" applyAlignment="1">
      <alignment horizontal="center" vertical="center" wrapText="1"/>
    </xf>
    <xf numFmtId="0" fontId="5" fillId="0" borderId="11" xfId="4" applyFont="1" applyBorder="1" applyAlignment="1">
      <alignment horizontal="center" vertical="center" wrapText="1"/>
    </xf>
    <xf numFmtId="0" fontId="6" fillId="10" borderId="4" xfId="4" applyFont="1" applyFill="1" applyBorder="1" applyAlignment="1">
      <alignment horizontal="left" vertical="center"/>
    </xf>
    <xf numFmtId="0" fontId="12" fillId="10" borderId="13" xfId="4" applyFont="1" applyFill="1" applyBorder="1" applyAlignment="1">
      <alignment horizontal="left" vertical="center"/>
    </xf>
    <xf numFmtId="0" fontId="12" fillId="10" borderId="5" xfId="4" applyFont="1" applyFill="1" applyBorder="1" applyAlignment="1">
      <alignment horizontal="left" vertical="center"/>
    </xf>
    <xf numFmtId="0" fontId="12" fillId="10" borderId="10" xfId="4" applyFont="1" applyFill="1" applyBorder="1" applyAlignment="1">
      <alignment horizontal="left" vertical="center"/>
    </xf>
    <xf numFmtId="0" fontId="12" fillId="10" borderId="14" xfId="4" applyFont="1" applyFill="1" applyBorder="1" applyAlignment="1">
      <alignment horizontal="left" vertical="center"/>
    </xf>
    <xf numFmtId="0" fontId="12" fillId="10" borderId="11" xfId="4" applyFont="1" applyFill="1" applyBorder="1" applyAlignment="1">
      <alignment horizontal="left" vertical="center"/>
    </xf>
    <xf numFmtId="1" fontId="6" fillId="0" borderId="8" xfId="4" applyNumberFormat="1" applyFont="1" applyBorder="1" applyAlignment="1">
      <alignment horizontal="center"/>
    </xf>
    <xf numFmtId="1" fontId="6" fillId="0" borderId="9" xfId="4" applyNumberFormat="1" applyFont="1" applyBorder="1" applyAlignment="1">
      <alignment horizontal="center"/>
    </xf>
    <xf numFmtId="0" fontId="9" fillId="0" borderId="4" xfId="4" applyFont="1" applyBorder="1" applyAlignment="1">
      <alignment horizontal="center"/>
    </xf>
    <xf numFmtId="0" fontId="9" fillId="0" borderId="13" xfId="4" applyFont="1" applyBorder="1" applyAlignment="1">
      <alignment horizontal="center"/>
    </xf>
    <xf numFmtId="0" fontId="9" fillId="0" borderId="5" xfId="4" applyFont="1" applyBorder="1" applyAlignment="1">
      <alignment horizontal="center"/>
    </xf>
    <xf numFmtId="0" fontId="11" fillId="2" borderId="6" xfId="4" applyFont="1" applyFill="1" applyBorder="1" applyAlignment="1">
      <alignment horizontal="center"/>
    </xf>
    <xf numFmtId="0" fontId="11" fillId="2" borderId="7" xfId="4" applyFont="1" applyFill="1" applyBorder="1" applyAlignment="1">
      <alignment horizontal="center"/>
    </xf>
    <xf numFmtId="0" fontId="11" fillId="2" borderId="1" xfId="4" applyFont="1" applyFill="1" applyBorder="1" applyAlignment="1">
      <alignment horizontal="center"/>
    </xf>
    <xf numFmtId="0" fontId="11" fillId="2" borderId="2" xfId="4" applyFont="1" applyFill="1" applyBorder="1" applyAlignment="1">
      <alignment horizontal="center"/>
    </xf>
    <xf numFmtId="0" fontId="6" fillId="0" borderId="1" xfId="4" applyFont="1" applyBorder="1" applyAlignment="1">
      <alignment horizontal="center"/>
    </xf>
    <xf numFmtId="0" fontId="6" fillId="0" borderId="3" xfId="4" applyFont="1" applyBorder="1" applyAlignment="1">
      <alignment horizontal="center"/>
    </xf>
    <xf numFmtId="164" fontId="6" fillId="0" borderId="1" xfId="4" applyNumberFormat="1" applyFont="1" applyBorder="1" applyAlignment="1">
      <alignment horizontal="center"/>
    </xf>
    <xf numFmtId="164" fontId="6" fillId="0" borderId="3" xfId="4" applyNumberFormat="1" applyFont="1" applyBorder="1" applyAlignment="1">
      <alignment horizontal="center"/>
    </xf>
    <xf numFmtId="1" fontId="6" fillId="0" borderId="22" xfId="4" applyNumberFormat="1" applyFont="1" applyBorder="1" applyAlignment="1">
      <alignment horizontal="center"/>
    </xf>
    <xf numFmtId="1" fontId="6" fillId="0" borderId="12" xfId="4" applyNumberFormat="1" applyFont="1" applyBorder="1" applyAlignment="1">
      <alignment horizontal="center"/>
    </xf>
  </cellXfs>
  <cellStyles count="5">
    <cellStyle name="Hyperlink" xfId="3" builtinId="8"/>
    <cellStyle name="Normal" xfId="0" builtinId="0"/>
    <cellStyle name="Normal 11" xfId="1"/>
    <cellStyle name="Normal 2" xfId="4"/>
    <cellStyle name="Normal 2 4" xfId="2"/>
  </cellStyles>
  <dxfs count="0"/>
  <tableStyles count="0" defaultTableStyle="TableStyleMedium2" defaultPivotStyle="PivotStyleLight16"/>
  <colors>
    <mruColors>
      <color rgb="FFDA44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635000</xdr:colOff>
      <xdr:row>0</xdr:row>
      <xdr:rowOff>163286</xdr:rowOff>
    </xdr:from>
    <xdr:to>
      <xdr:col>3</xdr:col>
      <xdr:colOff>74318</xdr:colOff>
      <xdr:row>5</xdr:row>
      <xdr:rowOff>127947</xdr:rowOff>
    </xdr:to>
    <xdr:pic>
      <xdr:nvPicPr>
        <xdr:cNvPr id="2" name="Picture 1">
          <a:extLst>
            <a:ext uri="{FF2B5EF4-FFF2-40B4-BE49-F238E27FC236}">
              <a16:creationId xmlns:a16="http://schemas.microsoft.com/office/drawing/2014/main" xmlns="" id="{586F2C20-E925-44C2-8B61-1AFC440438EF}"/>
            </a:ext>
          </a:extLst>
        </xdr:cNvPr>
        <xdr:cNvPicPr>
          <a:picLocks noChangeAspect="1"/>
        </xdr:cNvPicPr>
      </xdr:nvPicPr>
      <xdr:blipFill>
        <a:blip xmlns:r="http://schemas.openxmlformats.org/officeDocument/2006/relationships" r:embed="rId1"/>
        <a:stretch>
          <a:fillRect/>
        </a:stretch>
      </xdr:blipFill>
      <xdr:spPr>
        <a:xfrm>
          <a:off x="635000" y="163286"/>
          <a:ext cx="1725318"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685800</xdr:colOff>
      <xdr:row>1</xdr:row>
      <xdr:rowOff>68580</xdr:rowOff>
    </xdr:from>
    <xdr:to>
      <xdr:col>10</xdr:col>
      <xdr:colOff>58681</xdr:colOff>
      <xdr:row>4</xdr:row>
      <xdr:rowOff>160020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3720" y="251460"/>
          <a:ext cx="927361" cy="655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7"/>
  <sheetViews>
    <sheetView showGridLines="0" topLeftCell="A5" workbookViewId="0">
      <selection activeCell="E16" sqref="E16"/>
    </sheetView>
  </sheetViews>
  <sheetFormatPr defaultRowHeight="12.6" x14ac:dyDescent="0.2"/>
  <sheetData>
    <row r="4" spans="2:13" ht="13.2" thickBot="1" x14ac:dyDescent="0.25"/>
    <row r="5" spans="2:13" ht="21" x14ac:dyDescent="0.25">
      <c r="B5" s="51" t="s">
        <v>12</v>
      </c>
      <c r="C5" s="52"/>
      <c r="D5" s="53" t="s">
        <v>15</v>
      </c>
      <c r="E5" s="54"/>
      <c r="F5" s="54"/>
      <c r="G5" s="55"/>
      <c r="H5" s="1"/>
      <c r="I5" s="50" t="s">
        <v>13</v>
      </c>
      <c r="J5" s="56" t="s">
        <v>16</v>
      </c>
      <c r="K5" s="57"/>
      <c r="L5" s="57"/>
      <c r="M5" s="58"/>
    </row>
    <row r="6" spans="2:13" ht="13.2" x14ac:dyDescent="0.25">
      <c r="B6" s="1"/>
      <c r="C6" s="1"/>
      <c r="D6" s="1"/>
      <c r="E6" s="1"/>
      <c r="F6" s="1"/>
      <c r="G6" s="1"/>
      <c r="H6" s="1"/>
      <c r="I6" s="1"/>
      <c r="J6" s="1"/>
      <c r="K6" s="1"/>
      <c r="L6" s="1"/>
      <c r="M6" s="1"/>
    </row>
    <row r="7" spans="2:13" ht="21.6" thickBot="1" x14ac:dyDescent="0.3">
      <c r="B7" s="59" t="s">
        <v>0</v>
      </c>
      <c r="C7" s="60"/>
      <c r="D7" s="56" t="s">
        <v>17</v>
      </c>
      <c r="E7" s="57"/>
      <c r="F7" s="57"/>
      <c r="G7" s="58"/>
      <c r="H7" s="1"/>
      <c r="I7" s="49" t="s">
        <v>14</v>
      </c>
      <c r="J7" s="61" t="s">
        <v>18</v>
      </c>
      <c r="K7" s="62"/>
      <c r="L7" s="62"/>
      <c r="M7" s="63"/>
    </row>
  </sheetData>
  <mergeCells count="6">
    <mergeCell ref="B5:C5"/>
    <mergeCell ref="D5:G5"/>
    <mergeCell ref="J5:M5"/>
    <mergeCell ref="B7:C7"/>
    <mergeCell ref="D7:G7"/>
    <mergeCell ref="J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Q29"/>
  <sheetViews>
    <sheetView showGridLines="0" zoomScale="70" zoomScaleNormal="70" workbookViewId="0">
      <selection activeCell="R15" sqref="R15"/>
    </sheetView>
  </sheetViews>
  <sheetFormatPr defaultRowHeight="13.2" x14ac:dyDescent="0.25"/>
  <cols>
    <col min="2" max="3" width="9.26953125" style="1"/>
    <col min="4" max="4" width="9.26953125" style="1" customWidth="1"/>
    <col min="5" max="5" width="9.26953125" style="1"/>
    <col min="6" max="6" width="14.6328125" style="1" customWidth="1"/>
    <col min="7" max="7" width="7.6328125" style="1" customWidth="1"/>
    <col min="8" max="8" width="14.6328125" style="1" customWidth="1"/>
    <col min="9" max="9" width="7.6328125" style="1" customWidth="1"/>
    <col min="10" max="10" width="14.6328125" style="1" customWidth="1"/>
    <col min="11" max="11" width="7.6328125" style="1" customWidth="1"/>
    <col min="12" max="12" width="14.6328125" style="1" customWidth="1"/>
    <col min="13" max="13" width="7.6328125" style="1" customWidth="1"/>
    <col min="14" max="14" width="14.6328125" style="1" customWidth="1"/>
    <col min="15" max="15" width="7.6328125" style="1" customWidth="1"/>
    <col min="16" max="16" width="9.26953125" style="1"/>
  </cols>
  <sheetData>
    <row r="1" spans="2:17" ht="13.8" thickBot="1" x14ac:dyDescent="0.3"/>
    <row r="2" spans="2:17" ht="13.95" customHeight="1" x14ac:dyDescent="0.3">
      <c r="D2" s="79" t="s">
        <v>52</v>
      </c>
      <c r="E2" s="80"/>
      <c r="F2" s="80"/>
      <c r="G2" s="80"/>
      <c r="H2" s="80"/>
      <c r="I2" s="80"/>
      <c r="J2" s="80"/>
      <c r="K2" s="80"/>
      <c r="L2" s="80"/>
      <c r="M2" s="80"/>
      <c r="N2" s="80"/>
      <c r="O2" s="81"/>
      <c r="Q2" s="3"/>
    </row>
    <row r="3" spans="2:17" ht="13.95" customHeight="1" x14ac:dyDescent="0.3">
      <c r="D3" s="82"/>
      <c r="E3" s="83"/>
      <c r="F3" s="83"/>
      <c r="G3" s="83"/>
      <c r="H3" s="83"/>
      <c r="I3" s="83"/>
      <c r="J3" s="83"/>
      <c r="K3" s="83"/>
      <c r="L3" s="83"/>
      <c r="M3" s="83"/>
      <c r="N3" s="83"/>
      <c r="O3" s="84"/>
      <c r="Q3" s="3"/>
    </row>
    <row r="4" spans="2:17" ht="13.95" customHeight="1" thickBot="1" x14ac:dyDescent="0.35">
      <c r="D4" s="85"/>
      <c r="E4" s="86"/>
      <c r="F4" s="86"/>
      <c r="G4" s="86"/>
      <c r="H4" s="86"/>
      <c r="I4" s="86"/>
      <c r="J4" s="86"/>
      <c r="K4" s="86"/>
      <c r="L4" s="86"/>
      <c r="M4" s="86"/>
      <c r="N4" s="86"/>
      <c r="O4" s="87"/>
      <c r="Q4" s="3"/>
    </row>
    <row r="5" spans="2:17" s="4" customFormat="1" ht="13.95" customHeight="1" thickBot="1" x14ac:dyDescent="0.35">
      <c r="B5" s="2"/>
      <c r="C5" s="2"/>
      <c r="D5" s="38"/>
      <c r="E5" s="38"/>
      <c r="F5" s="38"/>
      <c r="G5" s="38"/>
      <c r="H5" s="38"/>
      <c r="I5" s="38"/>
      <c r="J5" s="38"/>
      <c r="K5" s="38"/>
      <c r="L5" s="38"/>
      <c r="M5" s="38"/>
      <c r="N5" s="38"/>
      <c r="O5" s="38"/>
      <c r="P5" s="2"/>
      <c r="Q5" s="11"/>
    </row>
    <row r="6" spans="2:17" ht="13.95" customHeight="1" x14ac:dyDescent="0.3">
      <c r="D6" s="88" t="s">
        <v>51</v>
      </c>
      <c r="E6" s="89"/>
      <c r="F6" s="89"/>
      <c r="G6" s="89"/>
      <c r="H6" s="89"/>
      <c r="I6" s="89"/>
      <c r="J6" s="89"/>
      <c r="K6" s="89"/>
      <c r="L6" s="89"/>
      <c r="M6" s="89"/>
      <c r="N6" s="89"/>
      <c r="O6" s="90"/>
      <c r="Q6" s="3"/>
    </row>
    <row r="7" spans="2:17" ht="13.95" customHeight="1" thickBot="1" x14ac:dyDescent="0.35">
      <c r="D7" s="91"/>
      <c r="E7" s="92"/>
      <c r="F7" s="92"/>
      <c r="G7" s="92"/>
      <c r="H7" s="92"/>
      <c r="I7" s="92"/>
      <c r="J7" s="92"/>
      <c r="K7" s="92"/>
      <c r="L7" s="92"/>
      <c r="M7" s="92"/>
      <c r="N7" s="92"/>
      <c r="O7" s="93"/>
      <c r="Q7" s="3"/>
    </row>
    <row r="8" spans="2:17" ht="15" thickBot="1" x14ac:dyDescent="0.35">
      <c r="Q8" s="3"/>
    </row>
    <row r="9" spans="2:17" ht="16.2" thickBot="1" x14ac:dyDescent="0.35">
      <c r="D9" s="39"/>
      <c r="E9" s="39"/>
      <c r="F9" s="12" t="s">
        <v>1</v>
      </c>
      <c r="G9" s="13" t="s">
        <v>20</v>
      </c>
      <c r="H9" s="14" t="s">
        <v>2</v>
      </c>
      <c r="I9" s="13" t="s">
        <v>20</v>
      </c>
      <c r="J9" s="15" t="s">
        <v>3</v>
      </c>
      <c r="K9" s="13" t="s">
        <v>20</v>
      </c>
      <c r="L9" s="16" t="s">
        <v>4</v>
      </c>
      <c r="M9" s="13" t="s">
        <v>20</v>
      </c>
      <c r="N9" s="17" t="s">
        <v>5</v>
      </c>
      <c r="O9" s="18" t="s">
        <v>20</v>
      </c>
      <c r="Q9" s="3"/>
    </row>
    <row r="10" spans="2:17" ht="36.75" customHeight="1" x14ac:dyDescent="0.3">
      <c r="D10" s="94" t="s">
        <v>24</v>
      </c>
      <c r="E10" s="95"/>
      <c r="F10" s="19" t="s">
        <v>25</v>
      </c>
      <c r="G10" s="20"/>
      <c r="H10" s="21" t="s">
        <v>26</v>
      </c>
      <c r="I10" s="22"/>
      <c r="J10" s="40" t="s">
        <v>28</v>
      </c>
      <c r="K10" s="20"/>
      <c r="L10" s="23" t="s">
        <v>27</v>
      </c>
      <c r="M10" s="20"/>
      <c r="N10" s="24"/>
      <c r="O10" s="25"/>
      <c r="Q10" s="3"/>
    </row>
    <row r="11" spans="2:17" ht="36.75" customHeight="1" x14ac:dyDescent="0.3">
      <c r="D11" s="74" t="s">
        <v>37</v>
      </c>
      <c r="E11" s="75"/>
      <c r="F11" s="41" t="s">
        <v>34</v>
      </c>
      <c r="G11" s="26"/>
      <c r="H11" s="42" t="s">
        <v>35</v>
      </c>
      <c r="I11" s="43"/>
      <c r="J11" s="44" t="s">
        <v>36</v>
      </c>
      <c r="K11" s="26"/>
      <c r="L11" s="45" t="s">
        <v>48</v>
      </c>
      <c r="M11" s="26"/>
      <c r="N11" s="46"/>
      <c r="O11" s="47"/>
      <c r="Q11" s="3"/>
    </row>
    <row r="12" spans="2:17" ht="39" customHeight="1" x14ac:dyDescent="0.3">
      <c r="D12" s="74" t="s">
        <v>21</v>
      </c>
      <c r="E12" s="75"/>
      <c r="F12" s="33" t="s">
        <v>29</v>
      </c>
      <c r="G12" s="26"/>
      <c r="H12" s="27" t="s">
        <v>30</v>
      </c>
      <c r="I12" s="28"/>
      <c r="J12" s="29" t="s">
        <v>31</v>
      </c>
      <c r="K12" s="28"/>
      <c r="L12" s="30" t="s">
        <v>38</v>
      </c>
      <c r="M12" s="28"/>
      <c r="N12" s="31" t="s">
        <v>44</v>
      </c>
      <c r="O12" s="32"/>
      <c r="Q12" s="3"/>
    </row>
    <row r="13" spans="2:17" ht="39" customHeight="1" x14ac:dyDescent="0.3">
      <c r="D13" s="74" t="s">
        <v>22</v>
      </c>
      <c r="E13" s="75"/>
      <c r="F13" s="33" t="s">
        <v>39</v>
      </c>
      <c r="G13" s="34"/>
      <c r="H13" s="35" t="s">
        <v>40</v>
      </c>
      <c r="I13" s="28"/>
      <c r="J13" s="36" t="s">
        <v>41</v>
      </c>
      <c r="K13" s="28"/>
      <c r="L13" s="30" t="s">
        <v>46</v>
      </c>
      <c r="M13" s="28"/>
      <c r="N13" s="37"/>
      <c r="O13" s="32"/>
      <c r="Q13" s="3"/>
    </row>
    <row r="14" spans="2:17" ht="39" customHeight="1" x14ac:dyDescent="0.3">
      <c r="D14" s="74" t="s">
        <v>23</v>
      </c>
      <c r="E14" s="75"/>
      <c r="F14" s="33" t="s">
        <v>32</v>
      </c>
      <c r="G14" s="28"/>
      <c r="H14" s="35" t="s">
        <v>33</v>
      </c>
      <c r="I14" s="28"/>
      <c r="J14" s="36" t="s">
        <v>43</v>
      </c>
      <c r="K14" s="28"/>
      <c r="L14" s="30" t="s">
        <v>45</v>
      </c>
      <c r="M14" s="28"/>
      <c r="N14" s="37"/>
      <c r="O14" s="32"/>
      <c r="Q14" s="3"/>
    </row>
    <row r="15" spans="2:17" ht="39" customHeight="1" x14ac:dyDescent="0.3">
      <c r="D15" s="74" t="s">
        <v>19</v>
      </c>
      <c r="E15" s="75"/>
      <c r="F15" s="76" t="s">
        <v>42</v>
      </c>
      <c r="G15" s="77"/>
      <c r="H15" s="77"/>
      <c r="I15" s="77"/>
      <c r="J15" s="77"/>
      <c r="K15" s="77"/>
      <c r="L15" s="77"/>
      <c r="M15" s="77"/>
      <c r="N15" s="77"/>
      <c r="O15" s="78"/>
      <c r="Q15" s="3"/>
    </row>
    <row r="16" spans="2:17" ht="14.4" x14ac:dyDescent="0.3">
      <c r="D16" s="1" t="s">
        <v>50</v>
      </c>
      <c r="Q16" s="3"/>
    </row>
    <row r="17" spans="4:17" ht="15" thickBot="1" x14ac:dyDescent="0.35">
      <c r="Q17" s="3"/>
    </row>
    <row r="18" spans="4:17" ht="14.4" x14ac:dyDescent="0.3">
      <c r="D18" s="64" t="s">
        <v>49</v>
      </c>
      <c r="E18" s="65"/>
      <c r="F18" s="65"/>
      <c r="G18" s="65"/>
      <c r="H18" s="65"/>
      <c r="I18" s="65"/>
      <c r="J18" s="65"/>
      <c r="K18" s="65"/>
      <c r="L18" s="65"/>
      <c r="M18" s="65"/>
      <c r="N18" s="65"/>
      <c r="O18" s="66"/>
      <c r="Q18" s="3"/>
    </row>
    <row r="19" spans="4:17" ht="14.4" x14ac:dyDescent="0.3">
      <c r="D19" s="67"/>
      <c r="E19" s="68"/>
      <c r="F19" s="68"/>
      <c r="G19" s="68"/>
      <c r="H19" s="68"/>
      <c r="I19" s="68"/>
      <c r="J19" s="68"/>
      <c r="K19" s="68"/>
      <c r="L19" s="68"/>
      <c r="M19" s="68"/>
      <c r="N19" s="68"/>
      <c r="O19" s="69"/>
      <c r="Q19" s="3"/>
    </row>
    <row r="20" spans="4:17" ht="14.4" x14ac:dyDescent="0.3">
      <c r="D20" s="67"/>
      <c r="E20" s="68"/>
      <c r="F20" s="68"/>
      <c r="G20" s="68"/>
      <c r="H20" s="68"/>
      <c r="I20" s="68"/>
      <c r="J20" s="68"/>
      <c r="K20" s="68"/>
      <c r="L20" s="68"/>
      <c r="M20" s="68"/>
      <c r="N20" s="68"/>
      <c r="O20" s="69"/>
      <c r="Q20" s="3"/>
    </row>
    <row r="21" spans="4:17" ht="14.4" x14ac:dyDescent="0.3">
      <c r="D21" s="67"/>
      <c r="E21" s="68"/>
      <c r="F21" s="68"/>
      <c r="G21" s="68"/>
      <c r="H21" s="68"/>
      <c r="I21" s="68"/>
      <c r="J21" s="68"/>
      <c r="K21" s="68"/>
      <c r="L21" s="68"/>
      <c r="M21" s="68"/>
      <c r="N21" s="68"/>
      <c r="O21" s="69"/>
      <c r="Q21" s="3"/>
    </row>
    <row r="22" spans="4:17" ht="14.4" x14ac:dyDescent="0.3">
      <c r="D22" s="70"/>
      <c r="E22" s="68"/>
      <c r="F22" s="68"/>
      <c r="G22" s="68"/>
      <c r="H22" s="68"/>
      <c r="I22" s="68"/>
      <c r="J22" s="68"/>
      <c r="K22" s="68"/>
      <c r="L22" s="68"/>
      <c r="M22" s="68"/>
      <c r="N22" s="68"/>
      <c r="O22" s="69"/>
      <c r="Q22" s="3"/>
    </row>
    <row r="23" spans="4:17" ht="14.4" x14ac:dyDescent="0.3">
      <c r="D23" s="70"/>
      <c r="E23" s="68"/>
      <c r="F23" s="68"/>
      <c r="G23" s="68"/>
      <c r="H23" s="68"/>
      <c r="I23" s="68"/>
      <c r="J23" s="68"/>
      <c r="K23" s="68"/>
      <c r="L23" s="68"/>
      <c r="M23" s="68"/>
      <c r="N23" s="68"/>
      <c r="O23" s="69"/>
      <c r="Q23" s="3"/>
    </row>
    <row r="24" spans="4:17" ht="15" thickBot="1" x14ac:dyDescent="0.35">
      <c r="D24" s="71"/>
      <c r="E24" s="72"/>
      <c r="F24" s="72"/>
      <c r="G24" s="72"/>
      <c r="H24" s="72"/>
      <c r="I24" s="72"/>
      <c r="J24" s="72"/>
      <c r="K24" s="72"/>
      <c r="L24" s="72"/>
      <c r="M24" s="72"/>
      <c r="N24" s="72"/>
      <c r="O24" s="73"/>
      <c r="Q24" s="3"/>
    </row>
    <row r="29" spans="4:17" ht="13.8" x14ac:dyDescent="0.25">
      <c r="D29" s="48"/>
    </row>
  </sheetData>
  <mergeCells count="10">
    <mergeCell ref="D18:O24"/>
    <mergeCell ref="D11:E11"/>
    <mergeCell ref="F15:O15"/>
    <mergeCell ref="D14:E14"/>
    <mergeCell ref="D2:O4"/>
    <mergeCell ref="D6:O7"/>
    <mergeCell ref="D10:E10"/>
    <mergeCell ref="D12:E12"/>
    <mergeCell ref="D13:E13"/>
    <mergeCell ref="D15:E15"/>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L23"/>
  <sheetViews>
    <sheetView showGridLines="0" tabSelected="1" topLeftCell="B1" zoomScaleNormal="100" zoomScaleSheetLayoutView="110" workbookViewId="0">
      <selection activeCell="I11" sqref="I11:J11"/>
    </sheetView>
  </sheetViews>
  <sheetFormatPr defaultColWidth="9.26953125" defaultRowHeight="14.4" x14ac:dyDescent="0.3"/>
  <cols>
    <col min="1" max="16384" width="9.26953125" style="6"/>
  </cols>
  <sheetData>
    <row r="2" spans="6:12" ht="15" thickBot="1" x14ac:dyDescent="0.35"/>
    <row r="3" spans="6:12" x14ac:dyDescent="0.3">
      <c r="F3" s="105" t="s">
        <v>47</v>
      </c>
      <c r="G3" s="106"/>
      <c r="H3" s="106"/>
      <c r="I3" s="106"/>
      <c r="J3" s="107"/>
    </row>
    <row r="4" spans="6:12" ht="15" thickBot="1" x14ac:dyDescent="0.35">
      <c r="F4" s="108"/>
      <c r="G4" s="109"/>
      <c r="H4" s="109"/>
      <c r="I4" s="109"/>
      <c r="J4" s="110"/>
    </row>
    <row r="5" spans="6:12" x14ac:dyDescent="0.3">
      <c r="F5" s="96" t="s">
        <v>53</v>
      </c>
      <c r="G5" s="97"/>
      <c r="H5" s="97"/>
      <c r="I5" s="97"/>
      <c r="J5" s="98"/>
    </row>
    <row r="6" spans="6:12" x14ac:dyDescent="0.3">
      <c r="F6" s="99"/>
      <c r="G6" s="100"/>
      <c r="H6" s="100"/>
      <c r="I6" s="100"/>
      <c r="J6" s="101"/>
    </row>
    <row r="7" spans="6:12" x14ac:dyDescent="0.3">
      <c r="F7" s="99"/>
      <c r="G7" s="100"/>
      <c r="H7" s="100"/>
      <c r="I7" s="100"/>
      <c r="J7" s="101"/>
    </row>
    <row r="8" spans="6:12" x14ac:dyDescent="0.3">
      <c r="F8" s="99"/>
      <c r="G8" s="100"/>
      <c r="H8" s="100"/>
      <c r="I8" s="100"/>
      <c r="J8" s="101"/>
    </row>
    <row r="9" spans="6:12" ht="16.2" thickBot="1" x14ac:dyDescent="0.35">
      <c r="F9" s="102"/>
      <c r="G9" s="103"/>
      <c r="H9" s="103"/>
      <c r="I9" s="103"/>
      <c r="J9" s="104"/>
      <c r="K9" s="5"/>
      <c r="L9" s="5"/>
    </row>
    <row r="10" spans="6:12" ht="16.2" thickBot="1" x14ac:dyDescent="0.35">
      <c r="F10" s="118" t="s">
        <v>7</v>
      </c>
      <c r="G10" s="119"/>
      <c r="H10" s="9" t="s">
        <v>8</v>
      </c>
      <c r="I10" s="120">
        <v>60</v>
      </c>
      <c r="J10" s="121"/>
      <c r="K10" s="5"/>
      <c r="L10" s="5"/>
    </row>
    <row r="11" spans="6:12" ht="16.2" thickBot="1" x14ac:dyDescent="0.35">
      <c r="F11" s="118" t="s">
        <v>6</v>
      </c>
      <c r="G11" s="119"/>
      <c r="H11" s="9" t="s">
        <v>8</v>
      </c>
      <c r="I11" s="120">
        <v>3</v>
      </c>
      <c r="J11" s="121"/>
      <c r="K11" s="5"/>
      <c r="L11" s="5"/>
    </row>
    <row r="12" spans="6:12" ht="16.2" thickBot="1" x14ac:dyDescent="0.35">
      <c r="F12" s="118" t="s">
        <v>9</v>
      </c>
      <c r="G12" s="119"/>
      <c r="H12" s="9" t="s">
        <v>8</v>
      </c>
      <c r="I12" s="122">
        <f>IFERROR($I$10*$I$11^0.1,"")</f>
        <v>66.967390442034258</v>
      </c>
      <c r="J12" s="123"/>
      <c r="K12" s="5"/>
      <c r="L12" s="5"/>
    </row>
    <row r="13" spans="6:12" ht="5.55" customHeight="1" thickBot="1" x14ac:dyDescent="0.35">
      <c r="F13" s="113"/>
      <c r="G13" s="114"/>
      <c r="H13" s="114"/>
      <c r="I13" s="114"/>
      <c r="J13" s="115"/>
      <c r="K13" s="5"/>
      <c r="L13" s="5"/>
    </row>
    <row r="14" spans="6:12" ht="15.6" x14ac:dyDescent="0.3">
      <c r="F14" s="10" t="s">
        <v>6</v>
      </c>
      <c r="G14" s="116" t="s">
        <v>10</v>
      </c>
      <c r="H14" s="116"/>
      <c r="I14" s="116" t="s">
        <v>11</v>
      </c>
      <c r="J14" s="117"/>
      <c r="K14" s="5"/>
      <c r="L14" s="5"/>
    </row>
    <row r="15" spans="6:12" ht="15.6" x14ac:dyDescent="0.3">
      <c r="F15" s="7">
        <v>1</v>
      </c>
      <c r="G15" s="111">
        <f>$I$12</f>
        <v>66.967390442034258</v>
      </c>
      <c r="H15" s="111"/>
      <c r="I15" s="111">
        <f>$I$12</f>
        <v>66.967390442034258</v>
      </c>
      <c r="J15" s="112"/>
      <c r="K15" s="5"/>
      <c r="L15" s="5"/>
    </row>
    <row r="16" spans="6:12" ht="15.6" x14ac:dyDescent="0.3">
      <c r="F16" s="7">
        <v>2</v>
      </c>
      <c r="G16" s="111">
        <f>$I$12*0.713</f>
        <v>47.747749385170422</v>
      </c>
      <c r="H16" s="111"/>
      <c r="I16" s="111">
        <f>$I$12*0.928</f>
        <v>62.145738330207791</v>
      </c>
      <c r="J16" s="112"/>
      <c r="K16" s="5"/>
      <c r="L16" s="5"/>
    </row>
    <row r="17" spans="6:12" ht="15.6" x14ac:dyDescent="0.3">
      <c r="F17" s="7">
        <v>3</v>
      </c>
      <c r="G17" s="111">
        <f>$I$12*0.695</f>
        <v>46.542336357213806</v>
      </c>
      <c r="H17" s="111"/>
      <c r="I17" s="111">
        <f>$I$12*0.903</f>
        <v>60.471553569156939</v>
      </c>
      <c r="J17" s="112"/>
      <c r="K17" s="5"/>
      <c r="L17" s="5"/>
    </row>
    <row r="18" spans="6:12" ht="15.6" x14ac:dyDescent="0.3">
      <c r="F18" s="7">
        <v>4</v>
      </c>
      <c r="G18" s="111">
        <f>$I$12*0.675</f>
        <v>45.202988548373128</v>
      </c>
      <c r="H18" s="111"/>
      <c r="I18" s="111">
        <f>$I$12*0.878</f>
        <v>58.797368808106079</v>
      </c>
      <c r="J18" s="112"/>
      <c r="K18" s="5"/>
      <c r="L18" s="5"/>
    </row>
    <row r="19" spans="6:12" ht="15.6" x14ac:dyDescent="0.3">
      <c r="F19" s="7">
        <v>5</v>
      </c>
      <c r="G19" s="111">
        <f>$I$12*0.658</f>
        <v>44.064542910858542</v>
      </c>
      <c r="H19" s="111"/>
      <c r="I19" s="111">
        <f>$I$12*0.855</f>
        <v>57.257118827939287</v>
      </c>
      <c r="J19" s="112"/>
      <c r="K19" s="5"/>
      <c r="L19" s="5"/>
    </row>
    <row r="20" spans="6:12" ht="15.6" x14ac:dyDescent="0.3">
      <c r="F20" s="7">
        <v>6</v>
      </c>
      <c r="G20" s="111">
        <f>$I$12*0.638</f>
        <v>42.725195102017857</v>
      </c>
      <c r="H20" s="111"/>
      <c r="I20" s="111">
        <f>$I$12*0.83</f>
        <v>55.582934066888434</v>
      </c>
      <c r="J20" s="112"/>
      <c r="K20" s="5"/>
      <c r="L20" s="5"/>
    </row>
    <row r="21" spans="6:12" ht="15.6" x14ac:dyDescent="0.3">
      <c r="F21" s="7">
        <v>8</v>
      </c>
      <c r="G21" s="111">
        <f>$I$12*0.6</f>
        <v>40.180434265220555</v>
      </c>
      <c r="H21" s="111"/>
      <c r="I21" s="111">
        <f>$I$12*0.78</f>
        <v>52.234564544786721</v>
      </c>
      <c r="J21" s="112"/>
      <c r="K21" s="5"/>
      <c r="L21" s="5"/>
    </row>
    <row r="22" spans="6:12" ht="16.2" thickBot="1" x14ac:dyDescent="0.35">
      <c r="F22" s="8">
        <v>10</v>
      </c>
      <c r="G22" s="124">
        <f>$I$12*0.545</f>
        <v>36.497227790908674</v>
      </c>
      <c r="H22" s="124"/>
      <c r="I22" s="124">
        <f>$I$12*0.708</f>
        <v>47.412912432960255</v>
      </c>
      <c r="J22" s="125"/>
      <c r="K22" s="5"/>
      <c r="L22" s="5"/>
    </row>
    <row r="23" spans="6:12" ht="15.6" x14ac:dyDescent="0.3">
      <c r="F23" s="5"/>
      <c r="G23" s="5"/>
      <c r="H23" s="5"/>
      <c r="I23" s="5"/>
      <c r="J23" s="5"/>
      <c r="K23" s="5"/>
      <c r="L23" s="5"/>
    </row>
  </sheetData>
  <mergeCells count="27">
    <mergeCell ref="I11:J11"/>
    <mergeCell ref="F12:G12"/>
    <mergeCell ref="I12:J12"/>
    <mergeCell ref="G22:H22"/>
    <mergeCell ref="I22:J22"/>
    <mergeCell ref="G17:H17"/>
    <mergeCell ref="I17:J17"/>
    <mergeCell ref="G18:H18"/>
    <mergeCell ref="I18:J18"/>
    <mergeCell ref="G19:H19"/>
    <mergeCell ref="I19:J19"/>
    <mergeCell ref="F5:J9"/>
    <mergeCell ref="F3:J4"/>
    <mergeCell ref="G20:H20"/>
    <mergeCell ref="I20:J20"/>
    <mergeCell ref="G21:H21"/>
    <mergeCell ref="I21:J21"/>
    <mergeCell ref="F13:J13"/>
    <mergeCell ref="G14:H14"/>
    <mergeCell ref="I14:J14"/>
    <mergeCell ref="G15:H15"/>
    <mergeCell ref="I15:J15"/>
    <mergeCell ref="G16:H16"/>
    <mergeCell ref="I16:J16"/>
    <mergeCell ref="F10:G10"/>
    <mergeCell ref="I10:J10"/>
    <mergeCell ref="F11:G11"/>
  </mergeCells>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4AB55FDC2BDE4DB59F7D57274DEC3C" ma:contentTypeVersion="9" ma:contentTypeDescription="Create a new document." ma:contentTypeScope="" ma:versionID="2106151d165faea64422aa3f3c35066e">
  <xsd:schema xmlns:xsd="http://www.w3.org/2001/XMLSchema" xmlns:xs="http://www.w3.org/2001/XMLSchema" xmlns:p="http://schemas.microsoft.com/office/2006/metadata/properties" xmlns:ns3="277373d5-2122-4c66-912d-75fda685b7ff" targetNamespace="http://schemas.microsoft.com/office/2006/metadata/properties" ma:root="true" ma:fieldsID="15c98cd21bc7829a95eebd45585185cd" ns3:_="">
    <xsd:import namespace="277373d5-2122-4c66-912d-75fda685b7f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373d5-2122-4c66-912d-75fda685b7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0340CE-36C4-4C82-A309-B3E3018EFF96}">
  <ds:schemaRefs>
    <ds:schemaRef ds:uri="http://schemas.microsoft.com/sharepoint/v3/contenttype/forms"/>
  </ds:schemaRefs>
</ds:datastoreItem>
</file>

<file path=customXml/itemProps2.xml><?xml version="1.0" encoding="utf-8"?>
<ds:datastoreItem xmlns:ds="http://schemas.openxmlformats.org/officeDocument/2006/customXml" ds:itemID="{51EB1D03-E128-4AD6-B2B1-73DD4B778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7373d5-2122-4c66-912d-75fda685b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E0EB5E-9557-4F58-8DDC-C2310EDFD9CC}">
  <ds:schemaRefs>
    <ds:schemaRef ds:uri="http://purl.org/dc/elements/1.1/"/>
    <ds:schemaRef ds:uri="http://schemas.microsoft.com/office/2006/metadata/properties"/>
    <ds:schemaRef ds:uri="277373d5-2122-4c66-912d-75fda685b7f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Sheet2</vt:lpstr>
      <vt:lpstr>STAGE 4</vt:lpstr>
      <vt:lpstr>1RM Calculator</vt:lpstr>
      <vt:lpstr>'1RM Calculator'!Print_Area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Shipman</dc:creator>
  <cp:lastModifiedBy>Benjamin Woodruff</cp:lastModifiedBy>
  <dcterms:created xsi:type="dcterms:W3CDTF">2020-05-26T09:42:34Z</dcterms:created>
  <dcterms:modified xsi:type="dcterms:W3CDTF">2021-07-06T13:21:15Z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0x010100F44AB55FDC2BDE4DB59F7D57274DEC3C</vt:lpwstr>
  </property>
</Properties>
</file>